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атеріали" sheetId="1" r:id="rId4"/>
  </sheets>
  <definedNames/>
  <calcPr/>
</workbook>
</file>

<file path=xl/sharedStrings.xml><?xml version="1.0" encoding="utf-8"?>
<sst xmlns="http://schemas.openxmlformats.org/spreadsheetml/2006/main" count="63" uniqueCount="62">
  <si>
    <t>Складова</t>
  </si>
  <si>
    <t>Кількість</t>
  </si>
  <si>
    <t>Використана к-сть</t>
  </si>
  <si>
    <t>Ціна USD</t>
  </si>
  <si>
    <t>Ціна EUR</t>
  </si>
  <si>
    <t>Ціна UAH</t>
  </si>
  <si>
    <t>Доставка</t>
  </si>
  <si>
    <t>Курс EUR</t>
  </si>
  <si>
    <t>Курс USD</t>
  </si>
  <si>
    <t>Сума</t>
  </si>
  <si>
    <t>Ціна за шт</t>
  </si>
  <si>
    <t>Дата покупки</t>
  </si>
  <si>
    <t>Витрата</t>
  </si>
  <si>
    <t>Посилання</t>
  </si>
  <si>
    <t>EVE LF304</t>
  </si>
  <si>
    <t>https://ru.nkon.nl/eve-lf304-prismatic-304ah-lifepo4-3-2v-a-grade.html</t>
  </si>
  <si>
    <t>JKBMS</t>
  </si>
  <si>
    <t>https://www.aliexpress.com/item/1005006215137830.html</t>
  </si>
  <si>
    <t>Склотекстоліт 3240</t>
  </si>
  <si>
    <t>https://vi.aliexpress.com/item/1005007074544625.html</t>
  </si>
  <si>
    <t>Труба квадратна алюмінієва Braz Line 20x20x2 мм 2000 мм анодоване срібло</t>
  </si>
  <si>
    <t>https://epicentrk.ua/ua/shop/truba-profilnaya-pryamougolnaya-alyuminiy-anodirovanoe-serebro-2-m-20x20x2x2000mm.html</t>
  </si>
  <si>
    <t>Труба квадратна алюмінієва Braz Line 15x15x1,5 мм 2000 мм анодоване срібло</t>
  </si>
  <si>
    <t>https://epicentrk.ua/ua/shop/truba-profilnaya-pryamougolnaya-alyuminiy-anodirovanoe-serebro-2-m-15x15x2x2000mm.html</t>
  </si>
  <si>
    <t>Монтажна двостороння стрічка 3M на ПЕТ-основі 12 мм х 10 м товщина 0,205 мм</t>
  </si>
  <si>
    <t>https://epicentrk.ua/ua/shop/montazhnaya-dvustoronnyaya-lenta-3m-prozrachnaya-0-205kh12-mm-10-m.html</t>
  </si>
  <si>
    <t>Стрічка армувальна 48 мм 25 м 150 мкм</t>
  </si>
  <si>
    <t>https://epicentrk.ua/ua/shop/lenta-armiruyuschaya-48-mm-25-m-150-mkn.html</t>
  </si>
  <si>
    <t>Дошка кухонна Aro 28x20см</t>
  </si>
  <si>
    <t>https://metro.zakaz.ua/uk/products/doshka-aro--04337102547284/</t>
  </si>
  <si>
    <t>Кабель МПКА КГ 1х35мм2</t>
  </si>
  <si>
    <t>http://eleng.com.ua/p/kabelno-provodnikovaya-produkcziya/zzcm/provod/pv1-pv3-pv5.html</t>
  </si>
  <si>
    <t>Мідні кабельньні наконечники 35-6</t>
  </si>
  <si>
    <t>https://vi.aliexpress.com/item/1005006725540778.html</t>
  </si>
  <si>
    <t>Мідні кабельньні наконечники 35-8</t>
  </si>
  <si>
    <t>Контргайка шестигранна М 8 8 шт. DIN 985 Expert Fix</t>
  </si>
  <si>
    <t>https://epicentrk.ua/ua/shop/gayka-stopornaya-m8-8-sht-expert-fix.html</t>
  </si>
  <si>
    <t>Шпилька різьбова метрична М8Х1000 мм DIN 975 клас міцності 5,8 сталь</t>
  </si>
  <si>
    <t>https://epicentrk.ua/ua/shop/rezbovoy-sterzhen-metricheskiy-din-975-8x1000-mm.html</t>
  </si>
  <si>
    <t>Наконечник кабельний кільцевий EMT 1,5-2,5 М6,3 б/і (20 шт./уп.)</t>
  </si>
  <si>
    <t>https://epicentrk.ua/ua/shop/nakonechnik-kabelnyy-koltsevoy-emt-1-5-2-5-m6-3-b-i-20-sht-up.html</t>
  </si>
  <si>
    <t>Болт метричний 8х30 мм DIN 933 8x30 мм 4 шт. Expert Fix</t>
  </si>
  <si>
    <t>https://epicentrk.ua/ua/shop/bolt-metricheskiy-din-933-8x30-mm-4-sht-expert-fix.html</t>
  </si>
  <si>
    <t>Шайба пружинна нержавіюча сталь М8 40 шт Expert Fix А2 М8 (уп-40шт.)</t>
  </si>
  <si>
    <t>https://epicentrk.ua/ua/shop/shayba-pruzhinnaya-m8-40-sht-expert-fix-106192.html</t>
  </si>
  <si>
    <t>Гайка шестигранна М8 DIN 934 цинк 25 шт. Білий</t>
  </si>
  <si>
    <t>https://epicentrk.ua/ua/shop/mplc-gajka-sestigranna-m8-din-934-cink-25-st-bilij-1eda91fa-a00e-6030-b723-ad5a769cbd46.html</t>
  </si>
  <si>
    <t>Стяжка кабельна Auto Assistance 2,5х150мм</t>
  </si>
  <si>
    <t>https://epicentrk.ua/ua/shop/khomut-plastikoviy-dlya-avto-2-5x150mm-biliy-100-sht.html</t>
  </si>
  <si>
    <t>Стяжка кабельна Auto Assistance 4,8х250мм</t>
  </si>
  <si>
    <t>https://epicentrk.ua/ua/shop/khomut-plastikoviy-dlya-avto-4-8x250mm-biliy-100-sht.html</t>
  </si>
  <si>
    <t>Трубка термоусаджувальна Profix 10,0/5,0 мм 1 м поліолефін 17-0007</t>
  </si>
  <si>
    <t>https://epicentrk.ua/ua/shop/emt-10-0-5-0-mm-1-m-poliolefin-17-0007.html</t>
  </si>
  <si>
    <t>Шуруп універсальний напівкругла головка 3x10 мм 50 шт. білий цинк Expert Fix</t>
  </si>
  <si>
    <t>https://epicentrk.ua/ua/shop/shurup-universalnyy-polukruglaya-golovka-3x10-mm-50-sht-belyy-tsink-expert-fix.html</t>
  </si>
  <si>
    <t>Стрічка клейка каптонова 25мм</t>
  </si>
  <si>
    <t>07.04.0204</t>
  </si>
  <si>
    <t>https://vi.aliexpress.com/item/1005003973413497.html</t>
  </si>
  <si>
    <t>Трубка термоусаджувальна Profix 16,0/8,0 мм 1 м поліолефін 17-0009</t>
  </si>
  <si>
    <t>https://epicentrk.ua/ua/shop/emt-16-0-8-0-mm-1-m-poliolefin-17-0009.html</t>
  </si>
  <si>
    <t>Потрачено</t>
  </si>
  <si>
    <t>Вартість: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</si>
</sst>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dd.mm.yyyy"/>
  </numFmts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9.0"/>
      <color theme="1"/>
      <name val="Arial"/>
      <scheme val="minor"/>
    </font>
    <font>
      <u/>
      <color rgb="FF0000FF"/>
    </font>
    <font>
      <u/>
      <color rgb="FF0000FF"/>
    </font>
    <font/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2" numFmtId="2" xfId="0" applyAlignment="1" applyFont="1" applyNumberFormat="1">
      <alignment readingOrder="0"/>
    </xf>
    <xf borderId="0" fillId="0" fontId="2" numFmtId="2" xfId="0" applyFont="1" applyNumberFormat="1"/>
    <xf borderId="0" fillId="0" fontId="3" numFmtId="2" xfId="0" applyAlignment="1" applyFont="1" applyNumberFormat="1">
      <alignment readingOrder="0"/>
    </xf>
    <xf borderId="0" fillId="0" fontId="2" numFmtId="164" xfId="0" applyFont="1" applyNumberFormat="1"/>
    <xf borderId="0" fillId="0" fontId="2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2" numFmtId="0" xfId="0" applyFont="1"/>
    <xf borderId="0" fillId="0" fontId="5" numFmtId="0" xfId="0" applyAlignment="1" applyFont="1">
      <alignment readingOrder="0"/>
    </xf>
    <xf borderId="3" fillId="0" fontId="2" numFmtId="0" xfId="0" applyBorder="1" applyFont="1"/>
    <xf borderId="3" fillId="0" fontId="2" numFmtId="0" xfId="0" applyAlignment="1" applyBorder="1" applyFont="1">
      <alignment horizontal="right" readingOrder="0"/>
    </xf>
    <xf borderId="3" fillId="0" fontId="6" numFmtId="0" xfId="0" applyBorder="1" applyFont="1"/>
    <xf borderId="2" fillId="0" fontId="2" numFmtId="2" xfId="0" applyBorder="1" applyFont="1" applyNumberFormat="1"/>
    <xf borderId="3" fillId="0" fontId="2" numFmtId="2" xfId="0" applyAlignment="1" applyBorder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epicentrk.ua/ua/shop/emt-10-0-5-0-mm-1-m-poliolefin-17-0007.html" TargetMode="External"/><Relationship Id="rId11" Type="http://schemas.openxmlformats.org/officeDocument/2006/relationships/hyperlink" Target="https://vi.aliexpress.com/item/1005006725540778.html" TargetMode="External"/><Relationship Id="rId22" Type="http://schemas.openxmlformats.org/officeDocument/2006/relationships/hyperlink" Target="https://vi.aliexpress.com/item/1005003973413497.html" TargetMode="External"/><Relationship Id="rId10" Type="http://schemas.openxmlformats.org/officeDocument/2006/relationships/hyperlink" Target="https://vi.aliexpress.com/item/1005006725540778.html" TargetMode="External"/><Relationship Id="rId21" Type="http://schemas.openxmlformats.org/officeDocument/2006/relationships/hyperlink" Target="https://epicentrk.ua/ua/shop/shurup-universalnyy-polukruglaya-golovka-3x10-mm-50-sht-belyy-tsink-expert-fix.html" TargetMode="External"/><Relationship Id="rId13" Type="http://schemas.openxmlformats.org/officeDocument/2006/relationships/hyperlink" Target="https://epicentrk.ua/ua/shop/rezbovoy-sterzhen-metricheskiy-din-975-8x1000-mm.html" TargetMode="External"/><Relationship Id="rId24" Type="http://schemas.openxmlformats.org/officeDocument/2006/relationships/drawing" Target="../drawings/drawing1.xml"/><Relationship Id="rId12" Type="http://schemas.openxmlformats.org/officeDocument/2006/relationships/hyperlink" Target="https://epicentrk.ua/ua/shop/gayka-stopornaya-m8-8-sht-expert-fix.html" TargetMode="External"/><Relationship Id="rId23" Type="http://schemas.openxmlformats.org/officeDocument/2006/relationships/hyperlink" Target="https://epicentrk.ua/ua/shop/emt-16-0-8-0-mm-1-m-poliolefin-17-0009.html" TargetMode="External"/><Relationship Id="rId1" Type="http://schemas.openxmlformats.org/officeDocument/2006/relationships/hyperlink" Target="https://ru.nkon.nl/eve-lf304-prismatic-304ah-lifepo4-3-2v-a-grade.html" TargetMode="External"/><Relationship Id="rId2" Type="http://schemas.openxmlformats.org/officeDocument/2006/relationships/hyperlink" Target="https://www.aliexpress.com/item/1005006215137830.html" TargetMode="External"/><Relationship Id="rId3" Type="http://schemas.openxmlformats.org/officeDocument/2006/relationships/hyperlink" Target="https://vi.aliexpress.com/item/1005007074544625.html" TargetMode="External"/><Relationship Id="rId4" Type="http://schemas.openxmlformats.org/officeDocument/2006/relationships/hyperlink" Target="https://epicentrk.ua/ua/shop/truba-profilnaya-pryamougolnaya-alyuminiy-anodirovanoe-serebro-2-m-20x20x2x2000mm.html" TargetMode="External"/><Relationship Id="rId9" Type="http://schemas.openxmlformats.org/officeDocument/2006/relationships/hyperlink" Target="http://eleng.com.ua/p/kabelno-provodnikovaya-produkcziya/zzcm/provod/pv1-pv3-pv5.html" TargetMode="External"/><Relationship Id="rId15" Type="http://schemas.openxmlformats.org/officeDocument/2006/relationships/hyperlink" Target="https://epicentrk.ua/ua/shop/bolt-metricheskiy-din-933-8x30-mm-4-sht-expert-fix.html" TargetMode="External"/><Relationship Id="rId14" Type="http://schemas.openxmlformats.org/officeDocument/2006/relationships/hyperlink" Target="https://epicentrk.ua/ua/shop/nakonechnik-kabelnyy-koltsevoy-emt-1-5-2-5-m6-3-b-i-20-sht-up.html" TargetMode="External"/><Relationship Id="rId17" Type="http://schemas.openxmlformats.org/officeDocument/2006/relationships/hyperlink" Target="https://epicentrk.ua/ua/shop/mplc-gajka-sestigranna-m8-din-934-cink-25-st-bilij-1eda91fa-a00e-6030-b723-ad5a769cbd46.html" TargetMode="External"/><Relationship Id="rId16" Type="http://schemas.openxmlformats.org/officeDocument/2006/relationships/hyperlink" Target="https://epicentrk.ua/ua/shop/shayba-pruzhinnaya-m8-40-sht-expert-fix-106192.html" TargetMode="External"/><Relationship Id="rId5" Type="http://schemas.openxmlformats.org/officeDocument/2006/relationships/hyperlink" Target="https://epicentrk.ua/ua/shop/truba-profilnaya-pryamougolnaya-alyuminiy-anodirovanoe-serebro-2-m-15x15x2x2000mm.html" TargetMode="External"/><Relationship Id="rId19" Type="http://schemas.openxmlformats.org/officeDocument/2006/relationships/hyperlink" Target="https://epicentrk.ua/ua/shop/khomut-plastikoviy-dlya-avto-4-8x250mm-biliy-100-sht.html" TargetMode="External"/><Relationship Id="rId6" Type="http://schemas.openxmlformats.org/officeDocument/2006/relationships/hyperlink" Target="https://epicentrk.ua/ua/shop/montazhnaya-dvustoronnyaya-lenta-3m-prozrachnaya-0-205kh12-mm-10-m.html" TargetMode="External"/><Relationship Id="rId18" Type="http://schemas.openxmlformats.org/officeDocument/2006/relationships/hyperlink" Target="https://epicentrk.ua/ua/shop/khomut-plastikoviy-dlya-avto-2-5x150mm-biliy-100-sht.html" TargetMode="External"/><Relationship Id="rId7" Type="http://schemas.openxmlformats.org/officeDocument/2006/relationships/hyperlink" Target="https://epicentrk.ua/ua/shop/lenta-armiruyuschaya-48-mm-25-m-150-mkn.html" TargetMode="External"/><Relationship Id="rId8" Type="http://schemas.openxmlformats.org/officeDocument/2006/relationships/hyperlink" Target="https://metro.zakaz.ua/uk/products/doshka-aro--043371025472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5"/>
    <col customWidth="1" min="2" max="2" width="41.0"/>
    <col customWidth="1" min="3" max="3" width="11.0"/>
    <col customWidth="1" min="4" max="4" width="16.75"/>
    <col customWidth="1" min="5" max="5" width="9.13"/>
    <col customWidth="1" min="6" max="6" width="9.38"/>
    <col customWidth="1" min="7" max="7" width="9.0"/>
    <col customWidth="1" min="8" max="8" width="9.75"/>
    <col customWidth="1" min="9" max="9" width="8.75"/>
    <col customWidth="1" min="10" max="10" width="9.0"/>
    <col customWidth="1" min="12" max="12" width="12.88"/>
    <col customWidth="1" min="13" max="13" width="15.0"/>
    <col customWidth="1" min="14" max="14" width="12.13"/>
    <col customWidth="1" min="15" max="15" width="95.75"/>
    <col customWidth="1" min="16" max="17" width="16.25"/>
    <col customWidth="1" min="18" max="18" width="53.88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>
      <c r="A2" s="3" t="b">
        <v>1</v>
      </c>
      <c r="B2" s="4" t="s">
        <v>14</v>
      </c>
      <c r="C2" s="4">
        <v>4.0</v>
      </c>
      <c r="D2" s="5">
        <v>4.0</v>
      </c>
      <c r="E2" s="6"/>
      <c r="F2" s="7">
        <v>268.0</v>
      </c>
      <c r="G2" s="6">
        <f>F2*I2</f>
        <v>11806.1504</v>
      </c>
      <c r="H2" s="6">
        <f>43.92*I2</f>
        <v>1934.798976</v>
      </c>
      <c r="I2" s="4">
        <v>44.0528</v>
      </c>
      <c r="J2" s="4"/>
      <c r="K2" s="8">
        <f>309.24*I2</f>
        <v>13622.88787</v>
      </c>
      <c r="L2" s="5">
        <f t="shared" ref="L2:L24" si="1">K2/C2</f>
        <v>3405.721968</v>
      </c>
      <c r="M2" s="9">
        <v>45468.0</v>
      </c>
      <c r="N2" s="4">
        <f t="shared" ref="N2:N24" si="2">D2*L2</f>
        <v>13622.88787</v>
      </c>
      <c r="O2" s="10" t="s">
        <v>15</v>
      </c>
    </row>
    <row r="3">
      <c r="A3" s="3" t="b">
        <v>1</v>
      </c>
      <c r="B3" s="4" t="s">
        <v>16</v>
      </c>
      <c r="C3" s="4">
        <v>1.0</v>
      </c>
      <c r="D3" s="4">
        <v>1.0</v>
      </c>
      <c r="E3" s="4">
        <v>65.71</v>
      </c>
      <c r="G3" s="11">
        <f t="shared" ref="G3:G4" si="3">E3*J3</f>
        <v>2726.3079</v>
      </c>
      <c r="J3" s="4">
        <v>41.49</v>
      </c>
      <c r="K3" s="8">
        <f>G3*C3</f>
        <v>2726.3079</v>
      </c>
      <c r="L3" s="11">
        <f t="shared" si="1"/>
        <v>2726.3079</v>
      </c>
      <c r="M3" s="9">
        <v>45488.0</v>
      </c>
      <c r="N3" s="4">
        <f t="shared" si="2"/>
        <v>2726.3079</v>
      </c>
      <c r="O3" s="12" t="s">
        <v>17</v>
      </c>
    </row>
    <row r="4">
      <c r="A4" s="3" t="b">
        <v>1</v>
      </c>
      <c r="B4" s="4" t="s">
        <v>18</v>
      </c>
      <c r="C4" s="4">
        <v>10.0</v>
      </c>
      <c r="D4" s="4">
        <v>3.0</v>
      </c>
      <c r="E4" s="4">
        <v>8.37</v>
      </c>
      <c r="G4" s="11">
        <f t="shared" si="3"/>
        <v>347.2713</v>
      </c>
      <c r="J4" s="4">
        <v>41.49</v>
      </c>
      <c r="K4" s="11">
        <f t="shared" ref="K4:K8" si="4">G4</f>
        <v>347.2713</v>
      </c>
      <c r="L4" s="11">
        <f t="shared" si="1"/>
        <v>34.72713</v>
      </c>
      <c r="M4" s="9">
        <v>45506.0</v>
      </c>
      <c r="N4" s="4">
        <f t="shared" si="2"/>
        <v>104.18139</v>
      </c>
      <c r="O4" s="12" t="s">
        <v>19</v>
      </c>
    </row>
    <row r="5">
      <c r="A5" s="3" t="b">
        <v>1</v>
      </c>
      <c r="B5" s="4" t="s">
        <v>20</v>
      </c>
      <c r="C5" s="4">
        <v>1.0</v>
      </c>
      <c r="D5" s="4">
        <v>1.0</v>
      </c>
      <c r="G5" s="4">
        <v>320.0</v>
      </c>
      <c r="K5" s="11">
        <f t="shared" si="4"/>
        <v>320</v>
      </c>
      <c r="L5" s="11">
        <f t="shared" si="1"/>
        <v>320</v>
      </c>
      <c r="M5" s="9">
        <v>45573.0</v>
      </c>
      <c r="N5" s="4">
        <f t="shared" si="2"/>
        <v>320</v>
      </c>
      <c r="O5" s="10" t="s">
        <v>21</v>
      </c>
    </row>
    <row r="6">
      <c r="A6" s="3" t="b">
        <v>1</v>
      </c>
      <c r="B6" s="4" t="s">
        <v>22</v>
      </c>
      <c r="C6" s="4">
        <v>1.0</v>
      </c>
      <c r="D6" s="4">
        <v>1.0</v>
      </c>
      <c r="G6" s="4">
        <v>181.0</v>
      </c>
      <c r="K6" s="11">
        <f t="shared" si="4"/>
        <v>181</v>
      </c>
      <c r="L6" s="11">
        <f t="shared" si="1"/>
        <v>181</v>
      </c>
      <c r="M6" s="9">
        <v>45573.0</v>
      </c>
      <c r="N6" s="4">
        <f t="shared" si="2"/>
        <v>181</v>
      </c>
      <c r="O6" s="10" t="s">
        <v>23</v>
      </c>
    </row>
    <row r="7">
      <c r="A7" s="3" t="b">
        <v>1</v>
      </c>
      <c r="B7" s="4" t="s">
        <v>24</v>
      </c>
      <c r="C7" s="4">
        <v>1.0</v>
      </c>
      <c r="D7" s="4">
        <v>1.0</v>
      </c>
      <c r="G7" s="4">
        <v>154.5</v>
      </c>
      <c r="K7" s="11">
        <f t="shared" si="4"/>
        <v>154.5</v>
      </c>
      <c r="L7" s="11">
        <f t="shared" si="1"/>
        <v>154.5</v>
      </c>
      <c r="M7" s="9">
        <v>45573.0</v>
      </c>
      <c r="N7" s="4">
        <f t="shared" si="2"/>
        <v>154.5</v>
      </c>
      <c r="O7" s="10" t="s">
        <v>25</v>
      </c>
    </row>
    <row r="8">
      <c r="A8" s="3" t="b">
        <v>1</v>
      </c>
      <c r="B8" s="4" t="s">
        <v>26</v>
      </c>
      <c r="C8" s="4">
        <v>1.0</v>
      </c>
      <c r="D8" s="4">
        <v>1.0</v>
      </c>
      <c r="G8" s="4">
        <v>122.0</v>
      </c>
      <c r="K8" s="11">
        <f t="shared" si="4"/>
        <v>122</v>
      </c>
      <c r="L8" s="11">
        <f t="shared" si="1"/>
        <v>122</v>
      </c>
      <c r="M8" s="9">
        <v>45573.0</v>
      </c>
      <c r="N8" s="4">
        <f t="shared" si="2"/>
        <v>122</v>
      </c>
      <c r="O8" s="10" t="s">
        <v>27</v>
      </c>
    </row>
    <row r="9">
      <c r="A9" s="3" t="b">
        <v>1</v>
      </c>
      <c r="B9" s="4" t="s">
        <v>28</v>
      </c>
      <c r="C9" s="4">
        <v>3.0</v>
      </c>
      <c r="D9" s="4">
        <v>3.0</v>
      </c>
      <c r="G9" s="4">
        <v>169.9</v>
      </c>
      <c r="K9" s="11">
        <f>G9*C9</f>
        <v>509.7</v>
      </c>
      <c r="L9" s="11">
        <f t="shared" si="1"/>
        <v>169.9</v>
      </c>
      <c r="M9" s="9">
        <v>45573.0</v>
      </c>
      <c r="N9" s="4">
        <f t="shared" si="2"/>
        <v>509.7</v>
      </c>
      <c r="O9" s="10" t="s">
        <v>29</v>
      </c>
    </row>
    <row r="10">
      <c r="A10" s="3" t="b">
        <v>1</v>
      </c>
      <c r="B10" s="4" t="s">
        <v>30</v>
      </c>
      <c r="C10" s="4">
        <v>15.0</v>
      </c>
      <c r="D10" s="4">
        <v>4.0</v>
      </c>
      <c r="G10" s="11">
        <f>K10/C10</f>
        <v>185.4</v>
      </c>
      <c r="K10" s="4">
        <v>2781.0</v>
      </c>
      <c r="L10" s="11">
        <f t="shared" si="1"/>
        <v>185.4</v>
      </c>
      <c r="M10" s="9">
        <v>45555.0</v>
      </c>
      <c r="N10" s="4">
        <f t="shared" si="2"/>
        <v>741.6</v>
      </c>
      <c r="O10" s="10" t="s">
        <v>31</v>
      </c>
    </row>
    <row r="11">
      <c r="A11" s="3" t="b">
        <v>1</v>
      </c>
      <c r="B11" s="4" t="s">
        <v>32</v>
      </c>
      <c r="C11" s="4">
        <v>10.0</v>
      </c>
      <c r="D11" s="4">
        <v>8.0</v>
      </c>
      <c r="E11" s="4">
        <v>3.6</v>
      </c>
      <c r="G11" s="11">
        <f t="shared" ref="G11:G12" si="5">E11*J11</f>
        <v>149.364</v>
      </c>
      <c r="J11" s="4">
        <v>41.49</v>
      </c>
      <c r="K11" s="11">
        <f t="shared" ref="K11:K13" si="6">G11</f>
        <v>149.364</v>
      </c>
      <c r="L11" s="11">
        <f t="shared" si="1"/>
        <v>14.9364</v>
      </c>
      <c r="M11" s="9">
        <v>45488.0</v>
      </c>
      <c r="N11" s="4">
        <f t="shared" si="2"/>
        <v>119.4912</v>
      </c>
      <c r="O11" s="10" t="s">
        <v>33</v>
      </c>
    </row>
    <row r="12">
      <c r="A12" s="3" t="b">
        <v>1</v>
      </c>
      <c r="B12" s="4" t="s">
        <v>34</v>
      </c>
      <c r="C12" s="4">
        <v>10.0</v>
      </c>
      <c r="D12" s="4">
        <v>4.0</v>
      </c>
      <c r="E12" s="4">
        <v>3.47</v>
      </c>
      <c r="G12" s="11">
        <f t="shared" si="5"/>
        <v>143.9703</v>
      </c>
      <c r="J12" s="4">
        <v>41.49</v>
      </c>
      <c r="K12" s="11">
        <f t="shared" si="6"/>
        <v>143.9703</v>
      </c>
      <c r="L12" s="11">
        <f t="shared" si="1"/>
        <v>14.39703</v>
      </c>
      <c r="M12" s="9">
        <v>45488.0</v>
      </c>
      <c r="N12" s="4">
        <f t="shared" si="2"/>
        <v>57.58812</v>
      </c>
      <c r="O12" s="10" t="s">
        <v>33</v>
      </c>
    </row>
    <row r="13">
      <c r="A13" s="3" t="b">
        <v>1</v>
      </c>
      <c r="B13" s="4" t="s">
        <v>35</v>
      </c>
      <c r="C13" s="4">
        <v>8.0</v>
      </c>
      <c r="D13" s="4">
        <v>8.0</v>
      </c>
      <c r="G13" s="4">
        <v>34.1</v>
      </c>
      <c r="K13" s="11">
        <f t="shared" si="6"/>
        <v>34.1</v>
      </c>
      <c r="L13" s="11">
        <f t="shared" si="1"/>
        <v>4.2625</v>
      </c>
      <c r="M13" s="9">
        <v>45573.0</v>
      </c>
      <c r="N13" s="4">
        <f t="shared" si="2"/>
        <v>34.1</v>
      </c>
      <c r="O13" s="10" t="s">
        <v>36</v>
      </c>
    </row>
    <row r="14">
      <c r="A14" s="3" t="b">
        <v>1</v>
      </c>
      <c r="B14" s="4" t="s">
        <v>37</v>
      </c>
      <c r="C14" s="4">
        <v>2.0</v>
      </c>
      <c r="D14" s="4">
        <v>2.0</v>
      </c>
      <c r="G14" s="4">
        <v>36.9</v>
      </c>
      <c r="K14" s="11">
        <f t="shared" ref="K14:K20" si="7">G14*C14</f>
        <v>73.8</v>
      </c>
      <c r="L14" s="11">
        <f t="shared" si="1"/>
        <v>36.9</v>
      </c>
      <c r="M14" s="9">
        <v>45573.0</v>
      </c>
      <c r="N14" s="4">
        <f t="shared" si="2"/>
        <v>73.8</v>
      </c>
      <c r="O14" s="10" t="s">
        <v>38</v>
      </c>
    </row>
    <row r="15">
      <c r="A15" s="3" t="b">
        <v>1</v>
      </c>
      <c r="B15" s="4" t="s">
        <v>39</v>
      </c>
      <c r="C15" s="4">
        <v>1.0</v>
      </c>
      <c r="D15" s="4">
        <v>1.0</v>
      </c>
      <c r="G15" s="4">
        <v>29.0</v>
      </c>
      <c r="K15" s="11">
        <f t="shared" si="7"/>
        <v>29</v>
      </c>
      <c r="L15" s="11">
        <f t="shared" si="1"/>
        <v>29</v>
      </c>
      <c r="M15" s="9">
        <v>45573.0</v>
      </c>
      <c r="N15" s="4">
        <f t="shared" si="2"/>
        <v>29</v>
      </c>
      <c r="O15" s="10" t="s">
        <v>40</v>
      </c>
    </row>
    <row r="16">
      <c r="A16" s="3" t="b">
        <v>1</v>
      </c>
      <c r="B16" s="4" t="s">
        <v>41</v>
      </c>
      <c r="C16" s="4">
        <v>1.0</v>
      </c>
      <c r="D16" s="4">
        <v>1.0</v>
      </c>
      <c r="G16" s="4">
        <v>68.6</v>
      </c>
      <c r="K16" s="11">
        <f t="shared" si="7"/>
        <v>68.6</v>
      </c>
      <c r="L16" s="11">
        <f t="shared" si="1"/>
        <v>68.6</v>
      </c>
      <c r="M16" s="9">
        <v>45573.0</v>
      </c>
      <c r="N16" s="4">
        <f t="shared" si="2"/>
        <v>68.6</v>
      </c>
      <c r="O16" s="10" t="s">
        <v>42</v>
      </c>
    </row>
    <row r="17">
      <c r="A17" s="3" t="b">
        <v>1</v>
      </c>
      <c r="B17" s="4" t="s">
        <v>43</v>
      </c>
      <c r="C17" s="4">
        <v>1.0</v>
      </c>
      <c r="D17" s="4">
        <v>1.0</v>
      </c>
      <c r="G17" s="4">
        <v>85.7</v>
      </c>
      <c r="K17" s="11">
        <f t="shared" si="7"/>
        <v>85.7</v>
      </c>
      <c r="L17" s="11">
        <f t="shared" si="1"/>
        <v>85.7</v>
      </c>
      <c r="M17" s="9">
        <v>45573.0</v>
      </c>
      <c r="N17" s="4">
        <f t="shared" si="2"/>
        <v>85.7</v>
      </c>
      <c r="O17" s="10" t="s">
        <v>44</v>
      </c>
    </row>
    <row r="18">
      <c r="A18" s="3" t="b">
        <v>1</v>
      </c>
      <c r="B18" s="4" t="s">
        <v>45</v>
      </c>
      <c r="C18" s="4">
        <v>1.0</v>
      </c>
      <c r="D18" s="4">
        <v>1.0</v>
      </c>
      <c r="G18" s="4">
        <v>37.4</v>
      </c>
      <c r="K18" s="11">
        <f t="shared" si="7"/>
        <v>37.4</v>
      </c>
      <c r="L18" s="11">
        <f t="shared" si="1"/>
        <v>37.4</v>
      </c>
      <c r="M18" s="9">
        <v>45573.0</v>
      </c>
      <c r="N18" s="4">
        <f t="shared" si="2"/>
        <v>37.4</v>
      </c>
      <c r="O18" s="10" t="s">
        <v>46</v>
      </c>
    </row>
    <row r="19">
      <c r="A19" s="3" t="b">
        <v>1</v>
      </c>
      <c r="B19" s="4" t="s">
        <v>47</v>
      </c>
      <c r="C19" s="4">
        <v>1.0</v>
      </c>
      <c r="D19" s="4">
        <v>1.0</v>
      </c>
      <c r="G19" s="4">
        <v>56.0</v>
      </c>
      <c r="K19" s="11">
        <f t="shared" si="7"/>
        <v>56</v>
      </c>
      <c r="L19" s="11">
        <f t="shared" si="1"/>
        <v>56</v>
      </c>
      <c r="M19" s="9">
        <v>45573.0</v>
      </c>
      <c r="N19" s="4">
        <f t="shared" si="2"/>
        <v>56</v>
      </c>
      <c r="O19" s="10" t="s">
        <v>48</v>
      </c>
    </row>
    <row r="20">
      <c r="A20" s="3" t="b">
        <v>1</v>
      </c>
      <c r="B20" s="4" t="s">
        <v>49</v>
      </c>
      <c r="C20" s="4">
        <v>1.0</v>
      </c>
      <c r="D20" s="4">
        <v>1.0</v>
      </c>
      <c r="G20" s="4">
        <v>186.0</v>
      </c>
      <c r="K20" s="11">
        <f t="shared" si="7"/>
        <v>186</v>
      </c>
      <c r="L20" s="11">
        <f t="shared" si="1"/>
        <v>186</v>
      </c>
      <c r="M20" s="9">
        <v>45573.0</v>
      </c>
      <c r="N20" s="4">
        <f t="shared" si="2"/>
        <v>186</v>
      </c>
      <c r="O20" s="10" t="s">
        <v>50</v>
      </c>
    </row>
    <row r="21">
      <c r="A21" s="3" t="b">
        <v>1</v>
      </c>
      <c r="B21" s="4" t="s">
        <v>51</v>
      </c>
      <c r="C21" s="4">
        <v>2.0</v>
      </c>
      <c r="D21" s="4">
        <v>2.0</v>
      </c>
      <c r="G21" s="4">
        <v>22.0</v>
      </c>
      <c r="K21" s="11">
        <f>C21*G21</f>
        <v>44</v>
      </c>
      <c r="L21" s="11">
        <f t="shared" si="1"/>
        <v>22</v>
      </c>
      <c r="M21" s="9">
        <v>45573.0</v>
      </c>
      <c r="N21" s="4">
        <f t="shared" si="2"/>
        <v>44</v>
      </c>
      <c r="O21" s="10" t="s">
        <v>52</v>
      </c>
    </row>
    <row r="22">
      <c r="A22" s="3" t="b">
        <v>1</v>
      </c>
      <c r="B22" s="4" t="s">
        <v>53</v>
      </c>
      <c r="C22" s="4">
        <v>1.0</v>
      </c>
      <c r="D22" s="4">
        <v>1.0</v>
      </c>
      <c r="G22" s="4">
        <v>31.2</v>
      </c>
      <c r="K22" s="11">
        <f>G22*C22</f>
        <v>31.2</v>
      </c>
      <c r="L22" s="11">
        <f t="shared" si="1"/>
        <v>31.2</v>
      </c>
      <c r="M22" s="9">
        <v>45573.0</v>
      </c>
      <c r="N22" s="4">
        <f t="shared" si="2"/>
        <v>31.2</v>
      </c>
      <c r="O22" s="10" t="s">
        <v>54</v>
      </c>
    </row>
    <row r="23">
      <c r="A23" s="3" t="b">
        <v>1</v>
      </c>
      <c r="B23" s="4" t="s">
        <v>55</v>
      </c>
      <c r="C23" s="4">
        <v>1.0</v>
      </c>
      <c r="D23" s="4">
        <v>1.0</v>
      </c>
      <c r="E23" s="4">
        <v>5.18</v>
      </c>
      <c r="G23" s="11">
        <f>E23*J23</f>
        <v>214.9182</v>
      </c>
      <c r="J23" s="4">
        <v>41.49</v>
      </c>
      <c r="K23" s="11">
        <f t="shared" ref="K23:K24" si="8">G23</f>
        <v>214.9182</v>
      </c>
      <c r="L23" s="11">
        <f t="shared" si="1"/>
        <v>214.9182</v>
      </c>
      <c r="M23" s="9" t="s">
        <v>56</v>
      </c>
      <c r="N23" s="4">
        <f t="shared" si="2"/>
        <v>214.9182</v>
      </c>
      <c r="O23" s="10" t="s">
        <v>57</v>
      </c>
    </row>
    <row r="24">
      <c r="A24" s="3" t="b">
        <v>1</v>
      </c>
      <c r="B24" s="4" t="s">
        <v>58</v>
      </c>
      <c r="C24" s="4">
        <v>1.0</v>
      </c>
      <c r="D24" s="4">
        <v>1.0</v>
      </c>
      <c r="G24" s="4">
        <v>39.0</v>
      </c>
      <c r="K24" s="11">
        <f t="shared" si="8"/>
        <v>39</v>
      </c>
      <c r="L24" s="11">
        <f t="shared" si="1"/>
        <v>39</v>
      </c>
      <c r="M24" s="9">
        <v>45573.0</v>
      </c>
      <c r="N24" s="4">
        <f t="shared" si="2"/>
        <v>39</v>
      </c>
      <c r="O24" s="10" t="s">
        <v>59</v>
      </c>
    </row>
    <row r="25">
      <c r="B25" s="13"/>
      <c r="C25" s="13"/>
      <c r="D25" s="13"/>
      <c r="E25" s="13"/>
      <c r="F25" s="13"/>
      <c r="G25" s="13"/>
      <c r="H25" s="14" t="s">
        <v>60</v>
      </c>
      <c r="I25" s="15"/>
      <c r="J25" s="15"/>
      <c r="K25" s="16">
        <f>SUM(K2:K24)</f>
        <v>21957.71957</v>
      </c>
      <c r="L25" s="17" t="s">
        <v>61</v>
      </c>
      <c r="M25" s="15"/>
      <c r="N25" s="16">
        <f>SUM(N2:N24)</f>
        <v>19558.97468</v>
      </c>
      <c r="O25" s="13"/>
    </row>
  </sheetData>
  <mergeCells count="2">
    <mergeCell ref="H25:J25"/>
    <mergeCell ref="L25:M25"/>
  </mergeCells>
  <hyperlinks>
    <hyperlink r:id="rId1" ref="O2"/>
    <hyperlink r:id="rId2" ref="O3"/>
    <hyperlink r:id="rId3" ref="O4"/>
    <hyperlink r:id="rId4" ref="O5"/>
    <hyperlink r:id="rId5" ref="O6"/>
    <hyperlink r:id="rId6" ref="O7"/>
    <hyperlink r:id="rId7" ref="O8"/>
    <hyperlink r:id="rId8" ref="O9"/>
    <hyperlink r:id="rId9" ref="O10"/>
    <hyperlink r:id="rId10" ref="O11"/>
    <hyperlink r:id="rId11" ref="O12"/>
    <hyperlink r:id="rId12" ref="O13"/>
    <hyperlink r:id="rId13" ref="O14"/>
    <hyperlink r:id="rId14" ref="O15"/>
    <hyperlink r:id="rId15" ref="O16"/>
    <hyperlink r:id="rId16" ref="O17"/>
    <hyperlink r:id="rId17" ref="O18"/>
    <hyperlink r:id="rId18" ref="O19"/>
    <hyperlink r:id="rId19" ref="O20"/>
    <hyperlink r:id="rId20" ref="O21"/>
    <hyperlink r:id="rId21" ref="O22"/>
    <hyperlink r:id="rId22" ref="O23"/>
    <hyperlink r:id="rId23" ref="O24"/>
  </hyperlinks>
  <drawing r:id="rId24"/>
</worksheet>
</file>